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20" activeTab="0"/>
  </bookViews>
  <sheets>
    <sheet name="Работа" sheetId="1" r:id="rId1"/>
    <sheet name="Материал на черновой этап" sheetId="2" r:id="rId2"/>
    <sheet name="Материал на получистовой этап" sheetId="3" r:id="rId3"/>
  </sheets>
  <definedNames/>
  <calcPr fullCalcOnLoad="1"/>
</workbook>
</file>

<file path=xl/sharedStrings.xml><?xml version="1.0" encoding="utf-8"?>
<sst xmlns="http://schemas.openxmlformats.org/spreadsheetml/2006/main" count="234" uniqueCount="131">
  <si>
    <t>Наименование работ</t>
  </si>
  <si>
    <t>Объем</t>
  </si>
  <si>
    <t>Единица</t>
  </si>
  <si>
    <t>Цена единицы</t>
  </si>
  <si>
    <t>Сумма</t>
  </si>
  <si>
    <t>СТЕНЫ:</t>
  </si>
  <si>
    <t>п.м</t>
  </si>
  <si>
    <t>м2</t>
  </si>
  <si>
    <t>ед.</t>
  </si>
  <si>
    <t>САНТЕХРАБОТЫ:</t>
  </si>
  <si>
    <t>РАЗНОЕ:</t>
  </si>
  <si>
    <t>весь объем</t>
  </si>
  <si>
    <t>ИТОГ:</t>
  </si>
  <si>
    <t>Устройство откосов</t>
  </si>
  <si>
    <t>Заделка сантехнических штроб</t>
  </si>
  <si>
    <t>Грунтовочные работы под штукатурку</t>
  </si>
  <si>
    <t>Скрытая разводка труб водоснабжения</t>
  </si>
  <si>
    <t>Установка штукатурного уголка</t>
  </si>
  <si>
    <t>п.м.</t>
  </si>
  <si>
    <t>Грунтовочные работы под шпаклевку "Ветонит"</t>
  </si>
  <si>
    <t>Шпаклевка смесью "Ветонит" в два слоя</t>
  </si>
  <si>
    <t>Шпаклевка откосов смесью "Ветонит" в два слоя</t>
  </si>
  <si>
    <t>Финишная шпаклевка откосов смесью "Шитрок"</t>
  </si>
  <si>
    <t>Грунтовочные работы под облицовочные работы</t>
  </si>
  <si>
    <t>Подрезка торца плитки под 45 градусов</t>
  </si>
  <si>
    <t>ПОТОЛОК:</t>
  </si>
  <si>
    <t>Монтаж имитации бруса с устройством каркаса</t>
  </si>
  <si>
    <t>ПОЛЫ:</t>
  </si>
  <si>
    <t>Подготовка поверхности под самонивилирующие смеси</t>
  </si>
  <si>
    <t>Финишное покрытие самонивилирующими смесями</t>
  </si>
  <si>
    <t>Укладка (прямая) напольной плитки одного рисунка с затиркой</t>
  </si>
  <si>
    <t>Заказ машины под вывоз мусора</t>
  </si>
  <si>
    <t>Пристенная вставка с учетом монтажа (белая)</t>
  </si>
  <si>
    <t>шт.</t>
  </si>
  <si>
    <t>Установка умывальника и смесителя</t>
  </si>
  <si>
    <t>Установка хромированных водозапорных кранов</t>
  </si>
  <si>
    <t>Комплексная уборка помещения после ремонта</t>
  </si>
  <si>
    <t>ОБЩИЙ ИТОГ:</t>
  </si>
  <si>
    <t>СМЕТА</t>
  </si>
  <si>
    <t xml:space="preserve">             на отделочные работы </t>
  </si>
  <si>
    <t>Черновой этап (срок выполнения работ шесть недель)</t>
  </si>
  <si>
    <t>Высококачественная штукатурка гипсовым раствором (до 3 см)</t>
  </si>
  <si>
    <t>Монтаж подоконников</t>
  </si>
  <si>
    <t>м.п</t>
  </si>
  <si>
    <t>Грунтовочные работы под стяжку</t>
  </si>
  <si>
    <t>Устройство высококачественной стяжки по маякам, слоем до 7 см</t>
  </si>
  <si>
    <t>с/у,ванна</t>
  </si>
  <si>
    <t xml:space="preserve">Скрытая разводка канализации </t>
  </si>
  <si>
    <t>Подводка труб под полотенцесушитель с врезкой в стояк отопления</t>
  </si>
  <si>
    <t>Перенос водомерного узла</t>
  </si>
  <si>
    <t>Замена подводки труб и радиаторов отопления с сварными работами</t>
  </si>
  <si>
    <t>радиатор</t>
  </si>
  <si>
    <t>Разгрузочно-погрузочные работы 4 этаж без лифта</t>
  </si>
  <si>
    <t>Газель</t>
  </si>
  <si>
    <t>Получистовой этап (срок выполнения работ четыре недели)</t>
  </si>
  <si>
    <t>Монтаж короба из ГКВЛ</t>
  </si>
  <si>
    <t>Облицовка стен керамической плиткой с затиркой</t>
  </si>
  <si>
    <t>Устройство люка скрытого типа</t>
  </si>
  <si>
    <t>Чистовой этап (срок выполнения работ три недели)</t>
  </si>
  <si>
    <t>Грунтовочные работы под поклейку обоев</t>
  </si>
  <si>
    <t xml:space="preserve">Поклейка обоев </t>
  </si>
  <si>
    <t>Окраска откосов за два слоя</t>
  </si>
  <si>
    <t>Монтаж имитации бруса с устройством деревянного каркаса</t>
  </si>
  <si>
    <t>Покрытие поверхности дерева маслом в два слоя с ошкуриванием</t>
  </si>
  <si>
    <t>Монтаж деревянного погонажа</t>
  </si>
  <si>
    <t>Облицовка откосов имитацией бруса</t>
  </si>
  <si>
    <t xml:space="preserve">Натяжной потолок с учетом с монтажа </t>
  </si>
  <si>
    <t>Обработка углов свыше 4-х</t>
  </si>
  <si>
    <t>Монтаж стоек под точечные светильники</t>
  </si>
  <si>
    <t>Монтаж стоек под люстру</t>
  </si>
  <si>
    <t>Укладка (прямая) ламината</t>
  </si>
  <si>
    <t xml:space="preserve">Монтаж ПВХ плинтуса </t>
  </si>
  <si>
    <t xml:space="preserve">Монтаж деревяного плинтуса </t>
  </si>
  <si>
    <t>Монтаж металических стыкоперекрывающих профилей</t>
  </si>
  <si>
    <t>Установка и подключение водонагревателя</t>
  </si>
  <si>
    <t>Установка смесителя и штанги под душевую лейку</t>
  </si>
  <si>
    <t>Установка унитаза</t>
  </si>
  <si>
    <t xml:space="preserve">Установка аксессуаров </t>
  </si>
  <si>
    <t>ПОДРЯДЧИК:</t>
  </si>
  <si>
    <t>ЗАКАЗЧИК:</t>
  </si>
  <si>
    <t>_________________________</t>
  </si>
  <si>
    <t>____________________________</t>
  </si>
  <si>
    <t>Установка и подключение  ванны акриловой</t>
  </si>
  <si>
    <t>№</t>
  </si>
  <si>
    <t>Товар</t>
  </si>
  <si>
    <t>Количество</t>
  </si>
  <si>
    <t>Цена</t>
  </si>
  <si>
    <t>Пескобетон "М-300" 25кг.</t>
  </si>
  <si>
    <t>шт</t>
  </si>
  <si>
    <t>Штукатурка гипсовая "Forman-14" 30кг Белая</t>
  </si>
  <si>
    <t>Грунт пропиточный глубокого проникновения 10 л</t>
  </si>
  <si>
    <t xml:space="preserve">Профиль маячковый 10мм 3000 мм </t>
  </si>
  <si>
    <t>Мешок полипропиленовые 95х55-105см</t>
  </si>
  <si>
    <t>Профиль перф.угловой оцинков. 3 м.</t>
  </si>
  <si>
    <t xml:space="preserve">Профиль маячковый 6мм 3000 мм </t>
  </si>
  <si>
    <t>Пена монтажная "Титан" профи, выход 65 л</t>
  </si>
  <si>
    <t>Политилен 100 мкн</t>
  </si>
  <si>
    <t>Материал для сантехмонтажа</t>
  </si>
  <si>
    <t>комплекс</t>
  </si>
  <si>
    <t>Материал для отопления</t>
  </si>
  <si>
    <t xml:space="preserve">Радиатор отопления RIFAR Monolit 8 секций </t>
  </si>
  <si>
    <t>Материал для электромонтажа</t>
  </si>
  <si>
    <t>Доставка  Газелью</t>
  </si>
  <si>
    <t xml:space="preserve">Грунт пропиточный глубокого проникновения 10 л. </t>
  </si>
  <si>
    <t xml:space="preserve">Мешок полипропиленовые 95х55-105 см. </t>
  </si>
  <si>
    <t>Пена монтажная "Титан" профи</t>
  </si>
  <si>
    <t xml:space="preserve">БИБЕР 78103 Бур 6*150/210мм </t>
  </si>
  <si>
    <t>Серпянка 43*90м самокл. Fiberon</t>
  </si>
  <si>
    <t xml:space="preserve">Наливные пол "Forman-33" 25 кг. универсал-финишный  </t>
  </si>
  <si>
    <t>Гидроизоляция обмазочная "Bergauf Hydrostop" 20 кг</t>
  </si>
  <si>
    <t xml:space="preserve">Крестики для кафеля 2,0 мм </t>
  </si>
  <si>
    <t>упак</t>
  </si>
  <si>
    <t xml:space="preserve">Крестики для кафеля 1,5 мм </t>
  </si>
  <si>
    <t>Бумага шлифовальная № 6</t>
  </si>
  <si>
    <t>пог. м</t>
  </si>
  <si>
    <t>Гипсокартон влагостойкий "Декоратор" 12,5 мм</t>
  </si>
  <si>
    <t>лист</t>
  </si>
  <si>
    <t>Гипсокартон "Декоратор" 12,5 мм</t>
  </si>
  <si>
    <t xml:space="preserve">Дюбель-гвоздь 6*40 </t>
  </si>
  <si>
    <t>Саморез 3,5*25 гип-метал.</t>
  </si>
  <si>
    <t>кг</t>
  </si>
  <si>
    <t>Саморез 4,2*13 с прессшайбой</t>
  </si>
  <si>
    <t>Шпаклевка гипсовая "Forman-23" 25 кг.</t>
  </si>
  <si>
    <t xml:space="preserve">Материал для сборки электрощитка </t>
  </si>
  <si>
    <t>комплекс.</t>
  </si>
  <si>
    <t xml:space="preserve">Доставка  Газелью до подьезда </t>
  </si>
  <si>
    <t xml:space="preserve">Шпаклевка полимерная "Ветонит LR+" 22 кг </t>
  </si>
  <si>
    <t xml:space="preserve">Клей плиточный "FORMAN-53" 25 кг </t>
  </si>
  <si>
    <t>Профиль ППН 27*28  0,65 мм "KNAUF"</t>
  </si>
  <si>
    <t>Профиль ПП 60*27  0,65 мм "KNAUF"</t>
  </si>
  <si>
    <t>Профиль перф.угловой оцинков. 20*20 мм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</si>
</sst>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2"/>
      <color indexed="8"/>
      <name val="Verdana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sz val="12"/>
      <name val="Arial Unicode MS"/>
      <family val="2"/>
    </font>
    <font>
      <sz val="11"/>
      <name val="Arial Unicode MS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b/>
      <sz val="9"/>
      <color indexed="14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Verdan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15"/>
      <name val="Calibri"/>
      <family val="2"/>
    </font>
    <font>
      <sz val="9"/>
      <color indexed="14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color indexed="13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9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2"/>
      <color theme="11"/>
      <name val="Verdan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9"/>
      </left>
      <right/>
      <top style="thin">
        <color indexed="14"/>
      </top>
      <bottom style="thin">
        <color indexed="14"/>
      </bottom>
    </border>
    <border>
      <left/>
      <right/>
      <top style="thin">
        <color indexed="14"/>
      </top>
      <bottom style="thin">
        <color indexed="1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/>
      <top style="thin">
        <color indexed="14"/>
      </top>
      <bottom style="thin">
        <color indexed="9"/>
      </bottom>
    </border>
    <border>
      <left/>
      <right/>
      <top style="thin">
        <color indexed="14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thin">
        <color indexed="9"/>
      </right>
      <top style="thin">
        <color indexed="14"/>
      </top>
      <bottom style="thin">
        <color indexed="14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11"/>
      </top>
      <bottom style="thin">
        <color indexed="14"/>
      </bottom>
    </border>
    <border>
      <left/>
      <right/>
      <top style="thin">
        <color indexed="11"/>
      </top>
      <bottom style="thin">
        <color indexed="14"/>
      </bottom>
    </border>
    <border>
      <left/>
      <right style="thin">
        <color indexed="9"/>
      </right>
      <top style="thin">
        <color indexed="11"/>
      </top>
      <bottom style="thin">
        <color indexed="14"/>
      </bottom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" fontId="27" fillId="0" borderId="10" xfId="0" applyNumberFormat="1" applyFont="1" applyBorder="1" applyAlignment="1">
      <alignment vertical="center"/>
    </xf>
    <xf numFmtId="0" fontId="27" fillId="0" borderId="0" xfId="0" applyNumberFormat="1" applyFont="1" applyAlignment="1">
      <alignment vertical="top"/>
    </xf>
    <xf numFmtId="0" fontId="27" fillId="0" borderId="0" xfId="0" applyFont="1" applyAlignment="1">
      <alignment/>
    </xf>
    <xf numFmtId="1" fontId="27" fillId="0" borderId="11" xfId="0" applyNumberFormat="1" applyFont="1" applyBorder="1" applyAlignment="1">
      <alignment horizontal="center" vertical="center"/>
    </xf>
    <xf numFmtId="1" fontId="28" fillId="33" borderId="12" xfId="0" applyNumberFormat="1" applyFont="1" applyFill="1" applyBorder="1" applyAlignment="1">
      <alignment vertical="center"/>
    </xf>
    <xf numFmtId="1" fontId="28" fillId="33" borderId="12" xfId="0" applyNumberFormat="1" applyFont="1" applyFill="1" applyBorder="1" applyAlignment="1">
      <alignment horizontal="center" vertical="center"/>
    </xf>
    <xf numFmtId="1" fontId="27" fillId="0" borderId="13" xfId="0" applyNumberFormat="1" applyFont="1" applyBorder="1" applyAlignment="1">
      <alignment vertical="center"/>
    </xf>
    <xf numFmtId="1" fontId="27" fillId="0" borderId="14" xfId="0" applyNumberFormat="1" applyFont="1" applyBorder="1" applyAlignment="1">
      <alignment vertical="center"/>
    </xf>
    <xf numFmtId="1" fontId="1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9" fillId="0" borderId="13" xfId="0" applyNumberFormat="1" applyFont="1" applyBorder="1" applyAlignment="1">
      <alignment vertical="center"/>
    </xf>
    <xf numFmtId="1" fontId="29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7" fillId="0" borderId="10" xfId="0" applyFont="1" applyBorder="1" applyAlignment="1">
      <alignment vertical="center"/>
    </xf>
    <xf numFmtId="0" fontId="27" fillId="34" borderId="15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" fontId="27" fillId="0" borderId="16" xfId="0" applyNumberFormat="1" applyFont="1" applyBorder="1" applyAlignment="1">
      <alignment vertical="center"/>
    </xf>
    <xf numFmtId="1" fontId="27" fillId="0" borderId="17" xfId="0" applyNumberFormat="1" applyFont="1" applyBorder="1" applyAlignment="1">
      <alignment vertical="center"/>
    </xf>
    <xf numFmtId="1" fontId="27" fillId="0" borderId="18" xfId="0" applyNumberFormat="1" applyFont="1" applyBorder="1" applyAlignment="1">
      <alignment vertical="center"/>
    </xf>
    <xf numFmtId="1" fontId="27" fillId="0" borderId="19" xfId="0" applyNumberFormat="1" applyFont="1" applyBorder="1" applyAlignment="1">
      <alignment vertical="center"/>
    </xf>
    <xf numFmtId="0" fontId="53" fillId="0" borderId="2" xfId="40" applyFont="1" applyFill="1" applyAlignment="1">
      <alignment/>
    </xf>
    <xf numFmtId="0" fontId="53" fillId="0" borderId="2" xfId="40" applyFont="1" applyFill="1" applyAlignment="1">
      <alignment horizontal="center" vertical="center"/>
    </xf>
    <xf numFmtId="0" fontId="53" fillId="0" borderId="2" xfId="4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27" fillId="0" borderId="20" xfId="0" applyNumberFormat="1" applyFont="1" applyBorder="1" applyAlignment="1">
      <alignment vertical="center"/>
    </xf>
    <xf numFmtId="1" fontId="27" fillId="0" borderId="2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1" fontId="5" fillId="0" borderId="22" xfId="0" applyNumberFormat="1" applyFont="1" applyBorder="1" applyAlignment="1">
      <alignment horizontal="center" vertical="top"/>
    </xf>
    <xf numFmtId="1" fontId="5" fillId="0" borderId="23" xfId="0" applyNumberFormat="1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2" fontId="5" fillId="0" borderId="23" xfId="0" applyNumberFormat="1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center" vertical="top"/>
    </xf>
    <xf numFmtId="4" fontId="5" fillId="0" borderId="23" xfId="0" applyNumberFormat="1" applyFont="1" applyBorder="1" applyAlignment="1">
      <alignment horizontal="center" vertical="top"/>
    </xf>
    <xf numFmtId="1" fontId="5" fillId="0" borderId="25" xfId="0" applyNumberFormat="1" applyFont="1" applyBorder="1" applyAlignment="1">
      <alignment horizontal="center" vertical="top"/>
    </xf>
    <xf numFmtId="1" fontId="5" fillId="0" borderId="26" xfId="0" applyNumberFormat="1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4" fontId="5" fillId="0" borderId="27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/>
    </xf>
    <xf numFmtId="1" fontId="5" fillId="0" borderId="28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top"/>
    </xf>
    <xf numFmtId="2" fontId="5" fillId="0" borderId="2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0" fontId="4" fillId="0" borderId="0" xfId="0" applyFont="1" applyAlignment="1">
      <alignment horizontal="right" vertical="top"/>
    </xf>
    <xf numFmtId="4" fontId="4" fillId="0" borderId="0" xfId="0" applyNumberFormat="1" applyFont="1" applyAlignment="1">
      <alignment horizontal="center" vertical="top"/>
    </xf>
    <xf numFmtId="0" fontId="32" fillId="0" borderId="13" xfId="0" applyFont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/>
    </xf>
    <xf numFmtId="1" fontId="32" fillId="0" borderId="3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" fontId="33" fillId="0" borderId="21" xfId="0" applyNumberFormat="1" applyFont="1" applyBorder="1" applyAlignment="1">
      <alignment horizontal="center" vertical="center"/>
    </xf>
    <xf numFmtId="1" fontId="33" fillId="0" borderId="31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" fontId="32" fillId="0" borderId="33" xfId="0" applyNumberFormat="1" applyFont="1" applyBorder="1" applyAlignment="1">
      <alignment horizontal="center" vertical="center"/>
    </xf>
    <xf numFmtId="1" fontId="32" fillId="0" borderId="3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/>
    </xf>
    <xf numFmtId="0" fontId="5" fillId="0" borderId="2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AAAAAA"/>
      <rgbColor rgb="00C0C0C0"/>
      <rgbColor rgb="00FFFFCC"/>
      <rgbColor rgb="00333399"/>
      <rgbColor rgb="00333333"/>
      <rgbColor rgb="00FFFFFF"/>
      <rgbColor rgb="0096969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3"/>
  <sheetViews>
    <sheetView showGridLines="0" tabSelected="1" zoomScalePageLayoutView="0" workbookViewId="0" topLeftCell="A1">
      <selection activeCell="F15" sqref="F15"/>
    </sheetView>
  </sheetViews>
  <sheetFormatPr defaultColWidth="8.8984375" defaultRowHeight="12" customHeight="1"/>
  <cols>
    <col min="1" max="1" width="45.3984375" style="2" customWidth="1"/>
    <col min="2" max="2" width="5.796875" style="2" customWidth="1"/>
    <col min="3" max="3" width="6.69921875" style="2" customWidth="1"/>
    <col min="4" max="4" width="8.19921875" style="2" customWidth="1"/>
    <col min="5" max="5" width="5.8984375" style="2" customWidth="1"/>
    <col min="6" max="251" width="8.8984375" style="2" customWidth="1"/>
    <col min="252" max="16384" width="8.8984375" style="3" customWidth="1"/>
  </cols>
  <sheetData>
    <row r="1" spans="1:251" ht="12" customHeight="1">
      <c r="A1" s="66" t="s">
        <v>38</v>
      </c>
      <c r="B1" s="67"/>
      <c r="C1" s="67"/>
      <c r="D1" s="67"/>
      <c r="E1" s="68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51" ht="12" customHeight="1">
      <c r="A2" s="66" t="s">
        <v>39</v>
      </c>
      <c r="B2" s="67"/>
      <c r="C2" s="67"/>
      <c r="D2" s="67"/>
      <c r="E2" s="6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1:251" ht="12" customHeight="1">
      <c r="A3" s="4"/>
      <c r="B3" s="4"/>
      <c r="C3" s="4"/>
      <c r="D3" s="4"/>
      <c r="E3" s="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1" ht="12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ht="12" customHeight="1">
      <c r="A5" s="69" t="s">
        <v>40</v>
      </c>
      <c r="B5" s="70"/>
      <c r="C5" s="70"/>
      <c r="D5" s="70"/>
      <c r="E5" s="7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ht="12" customHeight="1">
      <c r="A6" s="17" t="s">
        <v>5</v>
      </c>
      <c r="B6" s="5"/>
      <c r="C6" s="5"/>
      <c r="D6" s="5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ht="12" customHeight="1">
      <c r="A7" s="18" t="s">
        <v>14</v>
      </c>
      <c r="B7" s="19">
        <v>7</v>
      </c>
      <c r="C7" s="19" t="s">
        <v>6</v>
      </c>
      <c r="D7" s="19">
        <v>180</v>
      </c>
      <c r="E7" s="19">
        <f>B7*D7</f>
        <v>1260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ht="12" customHeight="1">
      <c r="A8" s="18" t="s">
        <v>15</v>
      </c>
      <c r="B8" s="19">
        <v>179.63</v>
      </c>
      <c r="C8" s="19" t="s">
        <v>7</v>
      </c>
      <c r="D8" s="19">
        <v>30</v>
      </c>
      <c r="E8" s="19">
        <f aca="true" t="shared" si="0" ref="E8:E24">B8*D8</f>
        <v>5388.9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ht="12" customHeight="1">
      <c r="A9" s="18" t="s">
        <v>41</v>
      </c>
      <c r="B9" s="19">
        <v>179.63</v>
      </c>
      <c r="C9" s="19" t="s">
        <v>7</v>
      </c>
      <c r="D9" s="19">
        <v>450</v>
      </c>
      <c r="E9" s="19">
        <f t="shared" si="0"/>
        <v>80833.5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ht="12" customHeight="1">
      <c r="A10" s="18" t="s">
        <v>42</v>
      </c>
      <c r="B10" s="19">
        <v>4.44</v>
      </c>
      <c r="C10" s="19" t="s">
        <v>18</v>
      </c>
      <c r="D10" s="19">
        <v>400</v>
      </c>
      <c r="E10" s="19">
        <f t="shared" si="0"/>
        <v>1776.0000000000002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12" customHeight="1">
      <c r="A11" s="18" t="s">
        <v>17</v>
      </c>
      <c r="B11" s="19">
        <v>42.82</v>
      </c>
      <c r="C11" s="19" t="s">
        <v>43</v>
      </c>
      <c r="D11" s="19">
        <v>100</v>
      </c>
      <c r="E11" s="19">
        <f t="shared" si="0"/>
        <v>4282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2" customHeight="1">
      <c r="A12" s="18" t="s">
        <v>13</v>
      </c>
      <c r="B12" s="19">
        <v>32.67</v>
      </c>
      <c r="C12" s="19" t="s">
        <v>6</v>
      </c>
      <c r="D12" s="19">
        <v>400</v>
      </c>
      <c r="E12" s="19">
        <f t="shared" si="0"/>
        <v>13068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ht="12" customHeight="1">
      <c r="A13" s="17" t="s">
        <v>27</v>
      </c>
      <c r="B13" s="6"/>
      <c r="C13" s="6"/>
      <c r="D13" s="6"/>
      <c r="E13" s="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12" customHeight="1">
      <c r="A14" s="18" t="s">
        <v>44</v>
      </c>
      <c r="B14" s="19">
        <v>61.45</v>
      </c>
      <c r="C14" s="19" t="s">
        <v>7</v>
      </c>
      <c r="D14" s="19">
        <v>30</v>
      </c>
      <c r="E14" s="19">
        <f t="shared" si="0"/>
        <v>1843.5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12" customHeight="1">
      <c r="A15" s="18" t="s">
        <v>45</v>
      </c>
      <c r="B15" s="19">
        <v>61.45</v>
      </c>
      <c r="C15" s="19" t="s">
        <v>7</v>
      </c>
      <c r="D15" s="19">
        <v>450</v>
      </c>
      <c r="E15" s="19">
        <f t="shared" si="0"/>
        <v>27652.5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12" customHeight="1">
      <c r="A16" s="17" t="s">
        <v>9</v>
      </c>
      <c r="B16" s="6"/>
      <c r="C16" s="6"/>
      <c r="D16" s="6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ht="12" customHeight="1">
      <c r="A17" s="18" t="s">
        <v>16</v>
      </c>
      <c r="B17" s="19">
        <v>1</v>
      </c>
      <c r="C17" s="19" t="s">
        <v>46</v>
      </c>
      <c r="D17" s="19">
        <v>12000</v>
      </c>
      <c r="E17" s="19">
        <f t="shared" si="0"/>
        <v>12000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ht="12" customHeight="1">
      <c r="A18" s="18" t="s">
        <v>47</v>
      </c>
      <c r="B18" s="19">
        <v>1</v>
      </c>
      <c r="C18" s="19" t="s">
        <v>46</v>
      </c>
      <c r="D18" s="19">
        <v>7500</v>
      </c>
      <c r="E18" s="19">
        <f t="shared" si="0"/>
        <v>7500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ht="12" customHeight="1">
      <c r="A19" s="18" t="s">
        <v>48</v>
      </c>
      <c r="B19" s="19">
        <v>1</v>
      </c>
      <c r="C19" s="19" t="s">
        <v>33</v>
      </c>
      <c r="D19" s="19">
        <v>3800</v>
      </c>
      <c r="E19" s="19">
        <f t="shared" si="0"/>
        <v>3800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251" ht="12" customHeight="1">
      <c r="A20" s="18" t="s">
        <v>49</v>
      </c>
      <c r="B20" s="19">
        <v>4</v>
      </c>
      <c r="C20" s="19" t="s">
        <v>33</v>
      </c>
      <c r="D20" s="19">
        <v>1400</v>
      </c>
      <c r="E20" s="19">
        <f t="shared" si="0"/>
        <v>5600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12" customHeight="1">
      <c r="A21" s="18" t="s">
        <v>50</v>
      </c>
      <c r="B21" s="19">
        <v>3</v>
      </c>
      <c r="C21" s="19" t="s">
        <v>51</v>
      </c>
      <c r="D21" s="19">
        <v>5000</v>
      </c>
      <c r="E21" s="19">
        <f t="shared" si="0"/>
        <v>15000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51" ht="12" customHeight="1">
      <c r="A22" s="17" t="s">
        <v>10</v>
      </c>
      <c r="B22" s="6"/>
      <c r="C22" s="6"/>
      <c r="D22" s="6"/>
      <c r="E22" s="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1:251" ht="12" customHeight="1">
      <c r="A23" s="18" t="s">
        <v>52</v>
      </c>
      <c r="B23" s="19">
        <v>1</v>
      </c>
      <c r="C23" s="19" t="s">
        <v>11</v>
      </c>
      <c r="D23" s="19">
        <v>9000</v>
      </c>
      <c r="E23" s="19">
        <f t="shared" si="0"/>
        <v>9000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</row>
    <row r="24" spans="1:251" ht="12" customHeight="1">
      <c r="A24" s="18" t="s">
        <v>31</v>
      </c>
      <c r="B24" s="19">
        <v>1</v>
      </c>
      <c r="C24" s="19" t="s">
        <v>53</v>
      </c>
      <c r="D24" s="19">
        <v>3000</v>
      </c>
      <c r="E24" s="19">
        <f t="shared" si="0"/>
        <v>3000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</row>
    <row r="25" spans="1:251" ht="12" customHeight="1">
      <c r="A25" s="7"/>
      <c r="B25" s="8"/>
      <c r="C25" s="8"/>
      <c r="D25" s="8"/>
      <c r="E25" s="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ht="12" customHeight="1">
      <c r="A26" s="20" t="s">
        <v>12</v>
      </c>
      <c r="B26" s="9"/>
      <c r="C26" s="9"/>
      <c r="D26" s="9"/>
      <c r="E26" s="21">
        <f>SUM(E7:E25)</f>
        <v>192004.4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</row>
    <row r="27" spans="1:251" ht="12" customHeight="1">
      <c r="A27" s="22"/>
      <c r="B27" s="23"/>
      <c r="C27" s="23"/>
      <c r="D27" s="23"/>
      <c r="E27" s="2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</row>
    <row r="28" spans="1:251" ht="12" customHeight="1">
      <c r="A28" s="69" t="s">
        <v>54</v>
      </c>
      <c r="B28" s="70"/>
      <c r="C28" s="70"/>
      <c r="D28" s="70"/>
      <c r="E28" s="7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</row>
    <row r="29" spans="1:251" ht="12" customHeight="1">
      <c r="A29" s="17" t="s">
        <v>5</v>
      </c>
      <c r="B29" s="5"/>
      <c r="C29" s="5"/>
      <c r="D29" s="5"/>
      <c r="E29" s="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</row>
    <row r="30" spans="1:251" ht="12" customHeight="1">
      <c r="A30" s="18" t="s">
        <v>55</v>
      </c>
      <c r="B30" s="19">
        <v>2.7</v>
      </c>
      <c r="C30" s="19" t="s">
        <v>18</v>
      </c>
      <c r="D30" s="19">
        <v>650</v>
      </c>
      <c r="E30" s="19">
        <f>B30*D30</f>
        <v>1755.0000000000002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</row>
    <row r="31" spans="1:251" ht="12" customHeight="1">
      <c r="A31" s="18" t="s">
        <v>17</v>
      </c>
      <c r="B31" s="19">
        <v>14</v>
      </c>
      <c r="C31" s="19" t="s">
        <v>43</v>
      </c>
      <c r="D31" s="19">
        <v>100</v>
      </c>
      <c r="E31" s="19">
        <f aca="true" t="shared" si="1" ref="E31:E47">B31*D31</f>
        <v>1400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</row>
    <row r="32" spans="1:251" ht="12" customHeight="1">
      <c r="A32" s="18" t="s">
        <v>19</v>
      </c>
      <c r="B32" s="19">
        <v>149.75</v>
      </c>
      <c r="C32" s="19" t="s">
        <v>7</v>
      </c>
      <c r="D32" s="19">
        <v>30</v>
      </c>
      <c r="E32" s="19">
        <f t="shared" si="1"/>
        <v>4492.5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</row>
    <row r="33" spans="1:251" ht="12" customHeight="1">
      <c r="A33" s="18" t="s">
        <v>20</v>
      </c>
      <c r="B33" s="19">
        <v>149.75</v>
      </c>
      <c r="C33" s="19" t="s">
        <v>7</v>
      </c>
      <c r="D33" s="19">
        <v>240</v>
      </c>
      <c r="E33" s="19">
        <f t="shared" si="1"/>
        <v>35940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</row>
    <row r="34" spans="1:251" ht="12" customHeight="1">
      <c r="A34" s="18" t="s">
        <v>21</v>
      </c>
      <c r="B34" s="19">
        <v>26.07</v>
      </c>
      <c r="C34" s="19" t="s">
        <v>6</v>
      </c>
      <c r="D34" s="19">
        <v>240</v>
      </c>
      <c r="E34" s="19">
        <f t="shared" si="1"/>
        <v>6256.8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</row>
    <row r="35" spans="1:251" ht="12" customHeight="1">
      <c r="A35" s="18" t="s">
        <v>22</v>
      </c>
      <c r="B35" s="19">
        <v>15.87</v>
      </c>
      <c r="C35" s="19" t="s">
        <v>7</v>
      </c>
      <c r="D35" s="19">
        <v>240</v>
      </c>
      <c r="E35" s="19">
        <f t="shared" si="1"/>
        <v>3808.7999999999997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</row>
    <row r="36" spans="1:251" ht="12" customHeight="1">
      <c r="A36" s="18" t="s">
        <v>23</v>
      </c>
      <c r="B36" s="19">
        <v>29.88</v>
      </c>
      <c r="C36" s="19" t="s">
        <v>7</v>
      </c>
      <c r="D36" s="19">
        <v>30</v>
      </c>
      <c r="E36" s="19">
        <f t="shared" si="1"/>
        <v>896.4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</row>
    <row r="37" spans="1:251" ht="12" customHeight="1">
      <c r="A37" s="18" t="s">
        <v>56</v>
      </c>
      <c r="B37" s="19">
        <v>29.88</v>
      </c>
      <c r="C37" s="19" t="s">
        <v>7</v>
      </c>
      <c r="D37" s="19">
        <v>1200</v>
      </c>
      <c r="E37" s="19">
        <f t="shared" si="1"/>
        <v>35856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</row>
    <row r="38" spans="1:251" ht="12" customHeight="1">
      <c r="A38" s="18" t="s">
        <v>24</v>
      </c>
      <c r="B38" s="19">
        <v>5.6</v>
      </c>
      <c r="C38" s="19" t="s">
        <v>18</v>
      </c>
      <c r="D38" s="19">
        <v>500</v>
      </c>
      <c r="E38" s="19">
        <f t="shared" si="1"/>
        <v>2800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</row>
    <row r="39" spans="1:251" ht="12" customHeight="1">
      <c r="A39" s="18" t="s">
        <v>57</v>
      </c>
      <c r="B39" s="19">
        <v>1</v>
      </c>
      <c r="C39" s="19" t="s">
        <v>8</v>
      </c>
      <c r="D39" s="19">
        <v>1400</v>
      </c>
      <c r="E39" s="19">
        <f t="shared" si="1"/>
        <v>1400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</row>
    <row r="40" spans="1:251" ht="12" customHeight="1">
      <c r="A40" s="17" t="s">
        <v>27</v>
      </c>
      <c r="B40" s="6"/>
      <c r="C40" s="6"/>
      <c r="D40" s="6"/>
      <c r="E40" s="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</row>
    <row r="41" spans="1:251" ht="12" customHeight="1">
      <c r="A41" s="18" t="s">
        <v>28</v>
      </c>
      <c r="B41" s="19">
        <v>48</v>
      </c>
      <c r="C41" s="19" t="s">
        <v>7</v>
      </c>
      <c r="D41" s="19">
        <v>40</v>
      </c>
      <c r="E41" s="19">
        <f t="shared" si="1"/>
        <v>1920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</row>
    <row r="42" spans="1:251" ht="12" customHeight="1">
      <c r="A42" s="18" t="s">
        <v>29</v>
      </c>
      <c r="B42" s="19">
        <v>48</v>
      </c>
      <c r="C42" s="19" t="s">
        <v>7</v>
      </c>
      <c r="D42" s="19">
        <v>250</v>
      </c>
      <c r="E42" s="19">
        <f t="shared" si="1"/>
        <v>12000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</row>
    <row r="43" spans="1:251" ht="12" customHeight="1">
      <c r="A43" s="18" t="s">
        <v>23</v>
      </c>
      <c r="B43" s="19">
        <v>13.45</v>
      </c>
      <c r="C43" s="19" t="s">
        <v>7</v>
      </c>
      <c r="D43" s="19">
        <v>30</v>
      </c>
      <c r="E43" s="19">
        <f t="shared" si="1"/>
        <v>403.5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</row>
    <row r="44" spans="1:251" ht="12" customHeight="1">
      <c r="A44" s="18" t="s">
        <v>30</v>
      </c>
      <c r="B44" s="19">
        <v>13.45</v>
      </c>
      <c r="C44" s="19" t="s">
        <v>7</v>
      </c>
      <c r="D44" s="19">
        <v>1200</v>
      </c>
      <c r="E44" s="19">
        <f t="shared" si="1"/>
        <v>16140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</row>
    <row r="45" spans="1:251" ht="12" customHeight="1">
      <c r="A45" s="17" t="s">
        <v>10</v>
      </c>
      <c r="B45" s="6"/>
      <c r="C45" s="6"/>
      <c r="D45" s="6"/>
      <c r="E45" s="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</row>
    <row r="46" spans="1:251" ht="12" customHeight="1">
      <c r="A46" s="18" t="s">
        <v>52</v>
      </c>
      <c r="B46" s="19">
        <v>1</v>
      </c>
      <c r="C46" s="19" t="s">
        <v>11</v>
      </c>
      <c r="D46" s="19">
        <v>5000</v>
      </c>
      <c r="E46" s="19">
        <f t="shared" si="1"/>
        <v>5000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</row>
    <row r="47" spans="1:251" ht="12" customHeight="1">
      <c r="A47" s="18" t="s">
        <v>31</v>
      </c>
      <c r="B47" s="19">
        <v>1</v>
      </c>
      <c r="C47" s="19" t="s">
        <v>53</v>
      </c>
      <c r="D47" s="19">
        <v>3000</v>
      </c>
      <c r="E47" s="19">
        <f t="shared" si="1"/>
        <v>3000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</row>
    <row r="48" spans="1:251" ht="12" customHeight="1">
      <c r="A48" s="7"/>
      <c r="B48" s="8"/>
      <c r="C48" s="8"/>
      <c r="D48" s="8"/>
      <c r="E48" s="8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</row>
    <row r="49" spans="1:251" ht="12" customHeight="1">
      <c r="A49" s="20" t="s">
        <v>12</v>
      </c>
      <c r="B49" s="9"/>
      <c r="C49" s="9"/>
      <c r="D49" s="9"/>
      <c r="E49" s="21">
        <f>SUM(E30:E48)</f>
        <v>133069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</row>
    <row r="50" spans="1:251" ht="12" customHeight="1">
      <c r="A50" s="24"/>
      <c r="B50" s="25"/>
      <c r="C50" s="25"/>
      <c r="D50" s="25"/>
      <c r="E50" s="2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</row>
    <row r="51" spans="1:251" ht="12" customHeight="1">
      <c r="A51" s="63" t="s">
        <v>58</v>
      </c>
      <c r="B51" s="64"/>
      <c r="C51" s="64"/>
      <c r="D51" s="64"/>
      <c r="E51" s="6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</row>
    <row r="52" spans="1:251" ht="12" customHeight="1">
      <c r="A52" s="17" t="s">
        <v>5</v>
      </c>
      <c r="B52" s="5"/>
      <c r="C52" s="5"/>
      <c r="D52" s="5"/>
      <c r="E52" s="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</row>
    <row r="53" spans="1:251" ht="12" customHeight="1">
      <c r="A53" s="18" t="s">
        <v>59</v>
      </c>
      <c r="B53" s="19">
        <v>149.75</v>
      </c>
      <c r="C53" s="19" t="s">
        <v>7</v>
      </c>
      <c r="D53" s="19">
        <v>30</v>
      </c>
      <c r="E53" s="19">
        <f>B53*D53</f>
        <v>4492.5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</row>
    <row r="54" spans="1:251" ht="12" customHeight="1">
      <c r="A54" s="18" t="s">
        <v>60</v>
      </c>
      <c r="B54" s="19">
        <v>149.75</v>
      </c>
      <c r="C54" s="19" t="s">
        <v>7</v>
      </c>
      <c r="D54" s="19">
        <v>240</v>
      </c>
      <c r="E54" s="19">
        <f aca="true" t="shared" si="2" ref="E54:E85">B54*D54</f>
        <v>35940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</row>
    <row r="55" spans="1:251" ht="12" customHeight="1">
      <c r="A55" s="18" t="s">
        <v>61</v>
      </c>
      <c r="B55" s="19">
        <v>15.87</v>
      </c>
      <c r="C55" s="19" t="s">
        <v>7</v>
      </c>
      <c r="D55" s="19">
        <v>160</v>
      </c>
      <c r="E55" s="19">
        <f t="shared" si="2"/>
        <v>2539.2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</row>
    <row r="56" spans="1:5" s="11" customFormat="1" ht="12" customHeight="1">
      <c r="A56" s="26" t="s">
        <v>62</v>
      </c>
      <c r="B56" s="27">
        <v>18.24</v>
      </c>
      <c r="C56" s="27" t="s">
        <v>7</v>
      </c>
      <c r="D56" s="27">
        <v>600</v>
      </c>
      <c r="E56" s="19">
        <f t="shared" si="2"/>
        <v>10943.999999999998</v>
      </c>
    </row>
    <row r="57" spans="1:251" ht="12" customHeight="1">
      <c r="A57" s="18" t="s">
        <v>42</v>
      </c>
      <c r="B57" s="19">
        <v>4.54</v>
      </c>
      <c r="C57" s="19" t="s">
        <v>18</v>
      </c>
      <c r="D57" s="19">
        <v>400</v>
      </c>
      <c r="E57" s="19">
        <f t="shared" si="2"/>
        <v>1816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</row>
    <row r="58" spans="1:5" s="11" customFormat="1" ht="12" customHeight="1">
      <c r="A58" s="26" t="s">
        <v>63</v>
      </c>
      <c r="B58" s="27">
        <v>18.24</v>
      </c>
      <c r="C58" s="27" t="s">
        <v>7</v>
      </c>
      <c r="D58" s="27">
        <v>200</v>
      </c>
      <c r="E58" s="19">
        <f t="shared" si="2"/>
        <v>3647.9999999999995</v>
      </c>
    </row>
    <row r="59" spans="1:7" s="31" customFormat="1" ht="12" customHeight="1">
      <c r="A59" s="28" t="s">
        <v>64</v>
      </c>
      <c r="B59" s="27">
        <v>40.6</v>
      </c>
      <c r="C59" s="27" t="s">
        <v>18</v>
      </c>
      <c r="D59" s="27">
        <v>100</v>
      </c>
      <c r="E59" s="19">
        <f t="shared" si="2"/>
        <v>4060</v>
      </c>
      <c r="F59" s="29"/>
      <c r="G59" s="30"/>
    </row>
    <row r="60" spans="1:5" s="11" customFormat="1" ht="12" customHeight="1">
      <c r="A60" s="26" t="s">
        <v>65</v>
      </c>
      <c r="B60" s="27">
        <v>6.6</v>
      </c>
      <c r="C60" s="27" t="s">
        <v>18</v>
      </c>
      <c r="D60" s="27">
        <v>500</v>
      </c>
      <c r="E60" s="19">
        <f t="shared" si="2"/>
        <v>3300</v>
      </c>
    </row>
    <row r="61" spans="1:251" ht="12" customHeight="1">
      <c r="A61" s="17" t="s">
        <v>25</v>
      </c>
      <c r="B61" s="6"/>
      <c r="C61" s="6"/>
      <c r="D61" s="6"/>
      <c r="E61" s="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</row>
    <row r="62" spans="1:5" s="10" customFormat="1" ht="12" customHeight="1">
      <c r="A62" s="28" t="s">
        <v>66</v>
      </c>
      <c r="B62" s="27">
        <v>55.21</v>
      </c>
      <c r="C62" s="27" t="s">
        <v>7</v>
      </c>
      <c r="D62" s="27">
        <v>460</v>
      </c>
      <c r="E62" s="19">
        <f t="shared" si="2"/>
        <v>25396.600000000002</v>
      </c>
    </row>
    <row r="63" spans="1:5" s="10" customFormat="1" ht="12" customHeight="1">
      <c r="A63" s="28" t="s">
        <v>32</v>
      </c>
      <c r="B63" s="27">
        <v>75.8</v>
      </c>
      <c r="C63" s="27" t="s">
        <v>18</v>
      </c>
      <c r="D63" s="27">
        <v>80</v>
      </c>
      <c r="E63" s="19">
        <f t="shared" si="2"/>
        <v>6064</v>
      </c>
    </row>
    <row r="64" spans="1:7" s="31" customFormat="1" ht="12" customHeight="1">
      <c r="A64" s="28" t="s">
        <v>67</v>
      </c>
      <c r="B64" s="27">
        <v>16</v>
      </c>
      <c r="C64" s="27" t="s">
        <v>8</v>
      </c>
      <c r="D64" s="27">
        <v>120</v>
      </c>
      <c r="E64" s="19">
        <f t="shared" si="2"/>
        <v>1920</v>
      </c>
      <c r="F64" s="29"/>
      <c r="G64" s="30"/>
    </row>
    <row r="65" spans="1:7" s="31" customFormat="1" ht="12" customHeight="1">
      <c r="A65" s="28" t="s">
        <v>68</v>
      </c>
      <c r="B65" s="27">
        <v>9</v>
      </c>
      <c r="C65" s="27" t="s">
        <v>8</v>
      </c>
      <c r="D65" s="27">
        <v>300</v>
      </c>
      <c r="E65" s="19">
        <f t="shared" si="2"/>
        <v>2700</v>
      </c>
      <c r="F65" s="29"/>
      <c r="G65" s="30"/>
    </row>
    <row r="66" spans="1:7" s="31" customFormat="1" ht="12" customHeight="1">
      <c r="A66" s="28" t="s">
        <v>69</v>
      </c>
      <c r="B66" s="27">
        <v>4</v>
      </c>
      <c r="C66" s="27" t="s">
        <v>8</v>
      </c>
      <c r="D66" s="27">
        <v>400</v>
      </c>
      <c r="E66" s="19">
        <f t="shared" si="2"/>
        <v>1600</v>
      </c>
      <c r="F66" s="29"/>
      <c r="G66" s="30"/>
    </row>
    <row r="67" spans="1:5" ht="12" customHeight="1">
      <c r="A67" s="26" t="s">
        <v>26</v>
      </c>
      <c r="B67" s="27">
        <v>4.81</v>
      </c>
      <c r="C67" s="27" t="s">
        <v>7</v>
      </c>
      <c r="D67" s="27">
        <v>800</v>
      </c>
      <c r="E67" s="19">
        <f t="shared" si="2"/>
        <v>3847.9999999999995</v>
      </c>
    </row>
    <row r="68" spans="1:5" ht="12" customHeight="1">
      <c r="A68" s="26" t="s">
        <v>63</v>
      </c>
      <c r="B68" s="27">
        <v>4.81</v>
      </c>
      <c r="C68" s="27" t="s">
        <v>7</v>
      </c>
      <c r="D68" s="27">
        <v>240</v>
      </c>
      <c r="E68" s="19">
        <f t="shared" si="2"/>
        <v>1154.3999999999999</v>
      </c>
    </row>
    <row r="69" spans="1:251" ht="12" customHeight="1">
      <c r="A69" s="17" t="s">
        <v>27</v>
      </c>
      <c r="B69" s="6"/>
      <c r="C69" s="6"/>
      <c r="D69" s="6"/>
      <c r="E69" s="6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</row>
    <row r="70" spans="1:251" ht="12" customHeight="1">
      <c r="A70" s="18" t="s">
        <v>70</v>
      </c>
      <c r="B70" s="19">
        <v>48</v>
      </c>
      <c r="C70" s="19" t="s">
        <v>7</v>
      </c>
      <c r="D70" s="19">
        <v>250</v>
      </c>
      <c r="E70" s="19">
        <f t="shared" si="2"/>
        <v>12000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</row>
    <row r="71" spans="1:251" ht="12" customHeight="1">
      <c r="A71" s="18" t="s">
        <v>71</v>
      </c>
      <c r="B71" s="19">
        <v>56.47</v>
      </c>
      <c r="C71" s="19" t="s">
        <v>6</v>
      </c>
      <c r="D71" s="19">
        <v>85</v>
      </c>
      <c r="E71" s="19">
        <f t="shared" si="2"/>
        <v>4799.95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</row>
    <row r="72" spans="1:251" ht="12" customHeight="1">
      <c r="A72" s="18" t="s">
        <v>72</v>
      </c>
      <c r="B72" s="19">
        <v>8.97</v>
      </c>
      <c r="C72" s="19" t="s">
        <v>6</v>
      </c>
      <c r="D72" s="19">
        <v>300</v>
      </c>
      <c r="E72" s="19">
        <f t="shared" si="2"/>
        <v>2691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</row>
    <row r="73" spans="1:251" ht="12" customHeight="1">
      <c r="A73" s="18" t="s">
        <v>73</v>
      </c>
      <c r="B73" s="19">
        <v>4.26</v>
      </c>
      <c r="C73" s="19" t="s">
        <v>6</v>
      </c>
      <c r="D73" s="19">
        <v>250</v>
      </c>
      <c r="E73" s="19">
        <f t="shared" si="2"/>
        <v>1065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</row>
    <row r="74" spans="1:251" ht="12" customHeight="1">
      <c r="A74" s="17" t="s">
        <v>9</v>
      </c>
      <c r="B74" s="6"/>
      <c r="C74" s="6"/>
      <c r="D74" s="6"/>
      <c r="E74" s="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</row>
    <row r="75" spans="1:251" ht="12" customHeight="1">
      <c r="A75" s="18" t="s">
        <v>74</v>
      </c>
      <c r="B75" s="19">
        <v>1</v>
      </c>
      <c r="C75" s="19" t="s">
        <v>33</v>
      </c>
      <c r="D75" s="19">
        <v>1400</v>
      </c>
      <c r="E75" s="19">
        <f t="shared" si="2"/>
        <v>1400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</row>
    <row r="76" spans="1:251" ht="12" customHeight="1">
      <c r="A76" s="18" t="s">
        <v>82</v>
      </c>
      <c r="B76" s="19">
        <v>1</v>
      </c>
      <c r="C76" s="19" t="s">
        <v>33</v>
      </c>
      <c r="D76" s="19">
        <v>2400</v>
      </c>
      <c r="E76" s="19">
        <f t="shared" si="2"/>
        <v>2400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</row>
    <row r="77" spans="1:251" ht="12" customHeight="1">
      <c r="A77" s="18" t="s">
        <v>75</v>
      </c>
      <c r="B77" s="19">
        <v>1</v>
      </c>
      <c r="C77" s="19" t="s">
        <v>33</v>
      </c>
      <c r="D77" s="19">
        <v>1400</v>
      </c>
      <c r="E77" s="19">
        <f t="shared" si="2"/>
        <v>1400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</row>
    <row r="78" spans="1:251" ht="12" customHeight="1">
      <c r="A78" s="18" t="s">
        <v>76</v>
      </c>
      <c r="B78" s="19">
        <v>1</v>
      </c>
      <c r="C78" s="19" t="s">
        <v>33</v>
      </c>
      <c r="D78" s="19">
        <v>1800</v>
      </c>
      <c r="E78" s="19">
        <f t="shared" si="2"/>
        <v>1800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</row>
    <row r="79" spans="1:251" ht="12" customHeight="1">
      <c r="A79" s="18" t="s">
        <v>34</v>
      </c>
      <c r="B79" s="19">
        <v>1</v>
      </c>
      <c r="C79" s="19" t="s">
        <v>33</v>
      </c>
      <c r="D79" s="19">
        <v>2400</v>
      </c>
      <c r="E79" s="19">
        <f t="shared" si="2"/>
        <v>2400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</row>
    <row r="80" spans="1:251" ht="12" customHeight="1">
      <c r="A80" s="18" t="s">
        <v>35</v>
      </c>
      <c r="B80" s="19">
        <v>8</v>
      </c>
      <c r="C80" s="19" t="s">
        <v>33</v>
      </c>
      <c r="D80" s="19">
        <v>200</v>
      </c>
      <c r="E80" s="19">
        <f t="shared" si="2"/>
        <v>1600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</row>
    <row r="81" spans="1:251" ht="12" customHeight="1">
      <c r="A81" s="17" t="s">
        <v>10</v>
      </c>
      <c r="B81" s="6"/>
      <c r="C81" s="6"/>
      <c r="D81" s="6"/>
      <c r="E81" s="6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</row>
    <row r="82" spans="1:251" ht="12" customHeight="1">
      <c r="A82" s="18" t="s">
        <v>52</v>
      </c>
      <c r="B82" s="19">
        <v>1</v>
      </c>
      <c r="C82" s="19" t="s">
        <v>11</v>
      </c>
      <c r="D82" s="19">
        <v>2800</v>
      </c>
      <c r="E82" s="19">
        <f t="shared" si="2"/>
        <v>2800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</row>
    <row r="83" spans="1:251" ht="12" customHeight="1">
      <c r="A83" s="18" t="s">
        <v>31</v>
      </c>
      <c r="B83" s="19">
        <v>1</v>
      </c>
      <c r="C83" s="19" t="s">
        <v>53</v>
      </c>
      <c r="D83" s="19">
        <v>3000</v>
      </c>
      <c r="E83" s="19">
        <f t="shared" si="2"/>
        <v>3000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</row>
    <row r="84" spans="1:251" ht="12" customHeight="1">
      <c r="A84" s="18" t="s">
        <v>77</v>
      </c>
      <c r="B84" s="19">
        <v>8</v>
      </c>
      <c r="C84" s="19" t="s">
        <v>8</v>
      </c>
      <c r="D84" s="19">
        <v>300</v>
      </c>
      <c r="E84" s="19">
        <f t="shared" si="2"/>
        <v>2400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</row>
    <row r="85" spans="1:251" ht="12" customHeight="1">
      <c r="A85" s="18" t="s">
        <v>36</v>
      </c>
      <c r="B85" s="19">
        <v>61.45</v>
      </c>
      <c r="C85" s="19" t="s">
        <v>7</v>
      </c>
      <c r="D85" s="19">
        <v>200</v>
      </c>
      <c r="E85" s="19">
        <f t="shared" si="2"/>
        <v>12290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</row>
    <row r="86" spans="1:251" ht="12" customHeight="1">
      <c r="A86" s="12"/>
      <c r="B86" s="13"/>
      <c r="C86" s="13"/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</row>
    <row r="87" spans="1:251" ht="12" customHeight="1">
      <c r="A87" s="20" t="s">
        <v>12</v>
      </c>
      <c r="B87" s="9"/>
      <c r="C87" s="9"/>
      <c r="D87" s="9"/>
      <c r="E87" s="21">
        <f>SUM(E53:E86)</f>
        <v>161468.65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</row>
    <row r="88" spans="1:251" ht="12" customHeight="1">
      <c r="A88" s="32"/>
      <c r="B88" s="33"/>
      <c r="C88" s="33"/>
      <c r="D88" s="33"/>
      <c r="E88" s="3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</row>
    <row r="89" spans="1:251" ht="12" customHeight="1">
      <c r="A89" s="20" t="s">
        <v>37</v>
      </c>
      <c r="B89" s="9"/>
      <c r="C89" s="9"/>
      <c r="D89" s="9"/>
      <c r="E89" s="21">
        <f>E87+E49+E26</f>
        <v>486542.05000000005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</row>
    <row r="90" spans="1:251" ht="12" customHeight="1">
      <c r="A90" s="32"/>
      <c r="B90" s="33"/>
      <c r="C90" s="33"/>
      <c r="D90" s="33"/>
      <c r="E90" s="3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</row>
    <row r="91" spans="1:251" ht="12" customHeight="1">
      <c r="A91" s="15" t="s">
        <v>78</v>
      </c>
      <c r="B91" s="15" t="s">
        <v>79</v>
      </c>
      <c r="C91" s="1"/>
      <c r="D91" s="1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</row>
    <row r="92" spans="1:251" ht="12" customHeight="1">
      <c r="A92" s="35"/>
      <c r="B92" s="36"/>
      <c r="C92" s="36"/>
      <c r="D92" s="36"/>
      <c r="E92" s="36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</row>
    <row r="93" spans="1:251" ht="12" customHeight="1">
      <c r="A93" s="15" t="s">
        <v>80</v>
      </c>
      <c r="B93" s="15" t="s">
        <v>81</v>
      </c>
      <c r="C93" s="1"/>
      <c r="D93" s="1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</row>
  </sheetData>
  <sheetProtection/>
  <mergeCells count="5">
    <mergeCell ref="A51:E51"/>
    <mergeCell ref="A1:E1"/>
    <mergeCell ref="A2:E2"/>
    <mergeCell ref="A5:E5"/>
    <mergeCell ref="A28:E28"/>
  </mergeCells>
  <printOptions horizontalCentered="1"/>
  <pageMargins left="0" right="0" top="0" bottom="0" header="0" footer="0"/>
  <pageSetup horizontalDpi="600" verticalDpi="600" orientation="portrait" paperSize="9" scale="90" r:id="rId1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P24" sqref="P24"/>
    </sheetView>
  </sheetViews>
  <sheetFormatPr defaultColWidth="8.796875" defaultRowHeight="15"/>
  <cols>
    <col min="1" max="1" width="0.8984375" style="0" customWidth="1"/>
    <col min="2" max="2" width="4" style="0" customWidth="1"/>
    <col min="7" max="7" width="4.3984375" style="0" customWidth="1"/>
    <col min="9" max="9" width="7.8984375" style="0" customWidth="1"/>
  </cols>
  <sheetData>
    <row r="1" ht="15.75" thickBot="1"/>
    <row r="2" spans="1:12" ht="15.75" thickBot="1">
      <c r="A2" s="37"/>
      <c r="B2" s="74" t="s">
        <v>83</v>
      </c>
      <c r="C2" s="75" t="s">
        <v>84</v>
      </c>
      <c r="D2" s="75"/>
      <c r="E2" s="75"/>
      <c r="F2" s="75"/>
      <c r="G2" s="75"/>
      <c r="H2" s="75" t="s">
        <v>85</v>
      </c>
      <c r="I2" s="75"/>
      <c r="J2" s="75" t="s">
        <v>86</v>
      </c>
      <c r="K2" s="73" t="s">
        <v>4</v>
      </c>
      <c r="L2" s="37"/>
    </row>
    <row r="3" spans="2:11" s="37" customFormat="1" ht="30.75" customHeight="1">
      <c r="B3" s="74"/>
      <c r="C3" s="75"/>
      <c r="D3" s="75"/>
      <c r="E3" s="75"/>
      <c r="F3" s="75"/>
      <c r="G3" s="75"/>
      <c r="H3" s="75"/>
      <c r="I3" s="75"/>
      <c r="J3" s="75"/>
      <c r="K3" s="73"/>
    </row>
    <row r="4" spans="2:11" ht="18" customHeight="1">
      <c r="B4" s="38">
        <v>1</v>
      </c>
      <c r="C4" s="72" t="s">
        <v>87</v>
      </c>
      <c r="D4" s="72"/>
      <c r="E4" s="72"/>
      <c r="F4" s="72"/>
      <c r="G4" s="72"/>
      <c r="H4" s="39">
        <v>280</v>
      </c>
      <c r="I4" s="40" t="s">
        <v>88</v>
      </c>
      <c r="J4" s="41">
        <v>114.34</v>
      </c>
      <c r="K4" s="42">
        <f>H4*J4</f>
        <v>32015.2</v>
      </c>
    </row>
    <row r="5" spans="2:11" ht="18" customHeight="1">
      <c r="B5" s="38">
        <v>2</v>
      </c>
      <c r="C5" s="72" t="s">
        <v>89</v>
      </c>
      <c r="D5" s="72"/>
      <c r="E5" s="72"/>
      <c r="F5" s="72"/>
      <c r="G5" s="72"/>
      <c r="H5" s="39">
        <v>120</v>
      </c>
      <c r="I5" s="40" t="s">
        <v>88</v>
      </c>
      <c r="J5" s="41">
        <v>238.12</v>
      </c>
      <c r="K5" s="42">
        <f aca="true" t="shared" si="0" ref="K5:K17">H5*J5</f>
        <v>28574.4</v>
      </c>
    </row>
    <row r="6" spans="2:11" ht="18" customHeight="1">
      <c r="B6" s="38">
        <v>3</v>
      </c>
      <c r="C6" s="72" t="s">
        <v>90</v>
      </c>
      <c r="D6" s="72"/>
      <c r="E6" s="72"/>
      <c r="F6" s="72"/>
      <c r="G6" s="72"/>
      <c r="H6" s="39">
        <v>8</v>
      </c>
      <c r="I6" s="40" t="s">
        <v>88</v>
      </c>
      <c r="J6" s="41">
        <v>161.66</v>
      </c>
      <c r="K6" s="42">
        <f t="shared" si="0"/>
        <v>1293.28</v>
      </c>
    </row>
    <row r="7" spans="2:11" ht="18" customHeight="1">
      <c r="B7" s="38">
        <v>4</v>
      </c>
      <c r="C7" s="72" t="s">
        <v>91</v>
      </c>
      <c r="D7" s="72"/>
      <c r="E7" s="72"/>
      <c r="F7" s="72"/>
      <c r="G7" s="72"/>
      <c r="H7" s="39">
        <v>35</v>
      </c>
      <c r="I7" s="40" t="s">
        <v>88</v>
      </c>
      <c r="J7" s="41">
        <v>24.48</v>
      </c>
      <c r="K7" s="42">
        <f t="shared" si="0"/>
        <v>856.8000000000001</v>
      </c>
    </row>
    <row r="8" spans="2:11" ht="18" customHeight="1">
      <c r="B8" s="38">
        <v>5</v>
      </c>
      <c r="C8" s="72" t="s">
        <v>92</v>
      </c>
      <c r="D8" s="72"/>
      <c r="E8" s="72"/>
      <c r="F8" s="72"/>
      <c r="G8" s="72"/>
      <c r="H8" s="39">
        <v>50</v>
      </c>
      <c r="I8" s="40" t="s">
        <v>88</v>
      </c>
      <c r="J8" s="41">
        <v>8</v>
      </c>
      <c r="K8" s="42">
        <f t="shared" si="0"/>
        <v>400</v>
      </c>
    </row>
    <row r="9" spans="2:11" ht="18" customHeight="1">
      <c r="B9" s="38">
        <v>6</v>
      </c>
      <c r="C9" s="72" t="s">
        <v>93</v>
      </c>
      <c r="D9" s="72"/>
      <c r="E9" s="72"/>
      <c r="F9" s="72"/>
      <c r="G9" s="72"/>
      <c r="H9" s="39">
        <v>15</v>
      </c>
      <c r="I9" s="40" t="s">
        <v>88</v>
      </c>
      <c r="J9" s="41">
        <v>34.22</v>
      </c>
      <c r="K9" s="42">
        <f t="shared" si="0"/>
        <v>513.3</v>
      </c>
    </row>
    <row r="10" spans="2:11" ht="18" customHeight="1">
      <c r="B10" s="38">
        <v>7</v>
      </c>
      <c r="C10" s="72" t="s">
        <v>94</v>
      </c>
      <c r="D10" s="72"/>
      <c r="E10" s="72"/>
      <c r="F10" s="72"/>
      <c r="G10" s="72"/>
      <c r="H10" s="39">
        <v>90</v>
      </c>
      <c r="I10" s="40" t="s">
        <v>88</v>
      </c>
      <c r="J10" s="43">
        <v>21.99</v>
      </c>
      <c r="K10" s="42">
        <f t="shared" si="0"/>
        <v>1979.1</v>
      </c>
    </row>
    <row r="11" spans="2:11" ht="18" customHeight="1">
      <c r="B11" s="38">
        <v>8</v>
      </c>
      <c r="C11" s="72" t="s">
        <v>95</v>
      </c>
      <c r="D11" s="72"/>
      <c r="E11" s="72"/>
      <c r="F11" s="72"/>
      <c r="G11" s="72"/>
      <c r="H11" s="39">
        <v>3</v>
      </c>
      <c r="I11" s="40" t="s">
        <v>88</v>
      </c>
      <c r="J11" s="41">
        <v>295.3</v>
      </c>
      <c r="K11" s="42">
        <f t="shared" si="0"/>
        <v>885.9000000000001</v>
      </c>
    </row>
    <row r="12" spans="2:11" ht="18" customHeight="1">
      <c r="B12" s="38">
        <v>9</v>
      </c>
      <c r="C12" s="72" t="s">
        <v>96</v>
      </c>
      <c r="D12" s="72"/>
      <c r="E12" s="72"/>
      <c r="F12" s="72"/>
      <c r="G12" s="72"/>
      <c r="H12" s="39">
        <v>60</v>
      </c>
      <c r="I12" s="40" t="s">
        <v>18</v>
      </c>
      <c r="J12" s="43">
        <v>21.93</v>
      </c>
      <c r="K12" s="42">
        <f t="shared" si="0"/>
        <v>1315.8</v>
      </c>
    </row>
    <row r="13" spans="2:11" ht="18" customHeight="1">
      <c r="B13" s="38">
        <v>10</v>
      </c>
      <c r="C13" s="72" t="s">
        <v>97</v>
      </c>
      <c r="D13" s="72"/>
      <c r="E13" s="72"/>
      <c r="F13" s="72"/>
      <c r="G13" s="72"/>
      <c r="H13" s="39">
        <v>1</v>
      </c>
      <c r="I13" s="40" t="s">
        <v>98</v>
      </c>
      <c r="J13" s="41">
        <v>18867</v>
      </c>
      <c r="K13" s="42">
        <f t="shared" si="0"/>
        <v>18867</v>
      </c>
    </row>
    <row r="14" spans="2:11" ht="18" customHeight="1">
      <c r="B14" s="38">
        <v>11</v>
      </c>
      <c r="C14" s="72" t="s">
        <v>99</v>
      </c>
      <c r="D14" s="72"/>
      <c r="E14" s="72"/>
      <c r="F14" s="72"/>
      <c r="G14" s="72"/>
      <c r="H14" s="39">
        <v>1</v>
      </c>
      <c r="I14" s="40" t="s">
        <v>98</v>
      </c>
      <c r="J14" s="41">
        <v>8762</v>
      </c>
      <c r="K14" s="42">
        <f t="shared" si="0"/>
        <v>8762</v>
      </c>
    </row>
    <row r="15" spans="2:11" ht="18" customHeight="1">
      <c r="B15" s="38">
        <v>12</v>
      </c>
      <c r="C15" s="72" t="s">
        <v>100</v>
      </c>
      <c r="D15" s="72"/>
      <c r="E15" s="72"/>
      <c r="F15" s="72"/>
      <c r="G15" s="72"/>
      <c r="H15" s="39">
        <v>3</v>
      </c>
      <c r="I15" s="40" t="s">
        <v>88</v>
      </c>
      <c r="J15" s="41">
        <v>7524</v>
      </c>
      <c r="K15" s="42">
        <f t="shared" si="0"/>
        <v>22572</v>
      </c>
    </row>
    <row r="16" spans="2:11" ht="18" customHeight="1">
      <c r="B16" s="38">
        <v>13</v>
      </c>
      <c r="C16" s="72" t="s">
        <v>101</v>
      </c>
      <c r="D16" s="72"/>
      <c r="E16" s="72"/>
      <c r="F16" s="72"/>
      <c r="G16" s="72"/>
      <c r="H16" s="39">
        <v>1</v>
      </c>
      <c r="I16" s="40" t="s">
        <v>98</v>
      </c>
      <c r="J16" s="41">
        <v>24524</v>
      </c>
      <c r="K16" s="42">
        <f t="shared" si="0"/>
        <v>24524</v>
      </c>
    </row>
    <row r="17" spans="2:11" ht="18" customHeight="1" thickBot="1">
      <c r="B17" s="44">
        <v>14</v>
      </c>
      <c r="C17" s="76" t="s">
        <v>102</v>
      </c>
      <c r="D17" s="76"/>
      <c r="E17" s="76"/>
      <c r="F17" s="76"/>
      <c r="G17" s="76"/>
      <c r="H17" s="45">
        <v>7</v>
      </c>
      <c r="I17" s="46" t="s">
        <v>88</v>
      </c>
      <c r="J17" s="47">
        <v>600</v>
      </c>
      <c r="K17" s="47">
        <f t="shared" si="0"/>
        <v>4200</v>
      </c>
    </row>
    <row r="19" ht="15">
      <c r="K19" s="48">
        <f>SUM(K4:K18)</f>
        <v>146758.78000000003</v>
      </c>
    </row>
  </sheetData>
  <sheetProtection/>
  <mergeCells count="19">
    <mergeCell ref="C6:G6"/>
    <mergeCell ref="C7:G7"/>
    <mergeCell ref="C17:G17"/>
    <mergeCell ref="C11:G11"/>
    <mergeCell ref="C12:G12"/>
    <mergeCell ref="C13:G13"/>
    <mergeCell ref="C14:G14"/>
    <mergeCell ref="C15:G15"/>
    <mergeCell ref="C16:G16"/>
    <mergeCell ref="C8:G8"/>
    <mergeCell ref="C9:G9"/>
    <mergeCell ref="K2:K3"/>
    <mergeCell ref="C4:G4"/>
    <mergeCell ref="C10:G10"/>
    <mergeCell ref="B2:B3"/>
    <mergeCell ref="C2:G3"/>
    <mergeCell ref="H2:I3"/>
    <mergeCell ref="J2:J3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I33" sqref="I33"/>
    </sheetView>
  </sheetViews>
  <sheetFormatPr defaultColWidth="8.796875" defaultRowHeight="15"/>
  <cols>
    <col min="1" max="1" width="1.2890625" style="0" customWidth="1"/>
    <col min="2" max="2" width="4.296875" style="0" customWidth="1"/>
    <col min="7" max="7" width="7.8984375" style="0" customWidth="1"/>
    <col min="9" max="9" width="8" style="0" customWidth="1"/>
    <col min="10" max="10" width="8.796875" style="0" hidden="1" customWidth="1"/>
  </cols>
  <sheetData>
    <row r="1" ht="15.75" thickBot="1"/>
    <row r="2" spans="1:13" ht="16.5" customHeight="1" thickBot="1">
      <c r="A2" s="37"/>
      <c r="B2" s="74" t="s">
        <v>83</v>
      </c>
      <c r="C2" s="75" t="s">
        <v>84</v>
      </c>
      <c r="D2" s="75"/>
      <c r="E2" s="75"/>
      <c r="F2" s="75"/>
      <c r="G2" s="75"/>
      <c r="H2" s="75" t="s">
        <v>85</v>
      </c>
      <c r="I2" s="75"/>
      <c r="J2" s="75"/>
      <c r="K2" s="75" t="s">
        <v>86</v>
      </c>
      <c r="L2" s="73" t="s">
        <v>4</v>
      </c>
      <c r="M2" s="37"/>
    </row>
    <row r="3" spans="2:12" s="37" customFormat="1" ht="16.5" customHeight="1">
      <c r="B3" s="74"/>
      <c r="C3" s="75"/>
      <c r="D3" s="75"/>
      <c r="E3" s="75"/>
      <c r="F3" s="75"/>
      <c r="G3" s="75"/>
      <c r="H3" s="75"/>
      <c r="I3" s="75"/>
      <c r="J3" s="75"/>
      <c r="K3" s="75"/>
      <c r="L3" s="73"/>
    </row>
    <row r="4" spans="2:12" ht="16.5" customHeight="1">
      <c r="B4" s="49">
        <v>1</v>
      </c>
      <c r="C4" s="77" t="s">
        <v>103</v>
      </c>
      <c r="D4" s="77"/>
      <c r="E4" s="77"/>
      <c r="F4" s="77"/>
      <c r="G4" s="77"/>
      <c r="H4" s="50">
        <v>4</v>
      </c>
      <c r="I4" s="78" t="s">
        <v>88</v>
      </c>
      <c r="J4" s="78"/>
      <c r="K4" s="51">
        <v>155.25</v>
      </c>
      <c r="L4" s="52">
        <f>H4*K4</f>
        <v>621</v>
      </c>
    </row>
    <row r="5" spans="2:12" ht="16.5" customHeight="1">
      <c r="B5" s="49">
        <v>2</v>
      </c>
      <c r="C5" s="77" t="s">
        <v>104</v>
      </c>
      <c r="D5" s="77"/>
      <c r="E5" s="77"/>
      <c r="F5" s="77"/>
      <c r="G5" s="77"/>
      <c r="H5" s="50">
        <v>30</v>
      </c>
      <c r="I5" s="78" t="s">
        <v>88</v>
      </c>
      <c r="J5" s="78"/>
      <c r="K5" s="51">
        <v>11.21</v>
      </c>
      <c r="L5" s="52">
        <f aca="true" t="shared" si="0" ref="L5:L26">H5*K5</f>
        <v>336.3</v>
      </c>
    </row>
    <row r="6" spans="2:12" ht="16.5" customHeight="1">
      <c r="B6" s="53">
        <v>3</v>
      </c>
      <c r="C6" s="72" t="s">
        <v>105</v>
      </c>
      <c r="D6" s="72"/>
      <c r="E6" s="72"/>
      <c r="F6" s="72"/>
      <c r="G6" s="72"/>
      <c r="H6" s="39">
        <v>1</v>
      </c>
      <c r="I6" s="79" t="s">
        <v>88</v>
      </c>
      <c r="J6" s="79"/>
      <c r="K6" s="41">
        <v>295.3</v>
      </c>
      <c r="L6" s="52">
        <f t="shared" si="0"/>
        <v>295.3</v>
      </c>
    </row>
    <row r="7" spans="2:12" ht="16.5" customHeight="1">
      <c r="B7" s="49">
        <v>5</v>
      </c>
      <c r="C7" s="77" t="s">
        <v>106</v>
      </c>
      <c r="D7" s="77"/>
      <c r="E7" s="77"/>
      <c r="F7" s="77"/>
      <c r="G7" s="77"/>
      <c r="H7" s="50">
        <v>1</v>
      </c>
      <c r="I7" s="78" t="s">
        <v>88</v>
      </c>
      <c r="J7" s="78"/>
      <c r="K7" s="51">
        <v>68.6</v>
      </c>
      <c r="L7" s="52">
        <f t="shared" si="0"/>
        <v>68.6</v>
      </c>
    </row>
    <row r="8" spans="2:12" ht="16.5" customHeight="1">
      <c r="B8" s="49">
        <v>6</v>
      </c>
      <c r="C8" s="77" t="s">
        <v>107</v>
      </c>
      <c r="D8" s="77"/>
      <c r="E8" s="77"/>
      <c r="F8" s="77"/>
      <c r="G8" s="77"/>
      <c r="H8" s="50">
        <v>1</v>
      </c>
      <c r="I8" s="78" t="s">
        <v>88</v>
      </c>
      <c r="J8" s="78"/>
      <c r="K8" s="51">
        <v>124.75</v>
      </c>
      <c r="L8" s="52">
        <f t="shared" si="0"/>
        <v>124.75</v>
      </c>
    </row>
    <row r="9" spans="2:12" ht="16.5" customHeight="1">
      <c r="B9" s="49">
        <v>7</v>
      </c>
      <c r="C9" s="77" t="s">
        <v>126</v>
      </c>
      <c r="D9" s="77"/>
      <c r="E9" s="77"/>
      <c r="F9" s="77"/>
      <c r="G9" s="77"/>
      <c r="H9" s="50">
        <v>7</v>
      </c>
      <c r="I9" s="78" t="s">
        <v>88</v>
      </c>
      <c r="J9" s="78"/>
      <c r="K9" s="51">
        <v>622</v>
      </c>
      <c r="L9" s="52">
        <f t="shared" si="0"/>
        <v>4354</v>
      </c>
    </row>
    <row r="10" spans="2:12" ht="16.5" customHeight="1">
      <c r="B10" s="49">
        <v>9</v>
      </c>
      <c r="C10" s="77" t="s">
        <v>108</v>
      </c>
      <c r="D10" s="77"/>
      <c r="E10" s="77"/>
      <c r="F10" s="77"/>
      <c r="G10" s="77"/>
      <c r="H10" s="50">
        <v>8</v>
      </c>
      <c r="I10" s="78" t="s">
        <v>88</v>
      </c>
      <c r="J10" s="78"/>
      <c r="K10" s="51">
        <v>323.32</v>
      </c>
      <c r="L10" s="52">
        <f t="shared" si="0"/>
        <v>2586.56</v>
      </c>
    </row>
    <row r="11" spans="2:12" ht="16.5" customHeight="1">
      <c r="B11" s="49">
        <v>11</v>
      </c>
      <c r="C11" s="77" t="s">
        <v>127</v>
      </c>
      <c r="D11" s="77"/>
      <c r="E11" s="77"/>
      <c r="F11" s="77"/>
      <c r="G11" s="77"/>
      <c r="H11" s="50">
        <v>20</v>
      </c>
      <c r="I11" s="78" t="s">
        <v>88</v>
      </c>
      <c r="J11" s="78"/>
      <c r="K11" s="51">
        <v>297.36</v>
      </c>
      <c r="L11" s="52">
        <f t="shared" si="0"/>
        <v>5947.200000000001</v>
      </c>
    </row>
    <row r="12" spans="2:12" ht="16.5" customHeight="1">
      <c r="B12" s="49">
        <v>13</v>
      </c>
      <c r="C12" s="77" t="s">
        <v>109</v>
      </c>
      <c r="D12" s="77"/>
      <c r="E12" s="77"/>
      <c r="F12" s="77"/>
      <c r="G12" s="77"/>
      <c r="H12" s="50">
        <v>1</v>
      </c>
      <c r="I12" s="78" t="s">
        <v>88</v>
      </c>
      <c r="J12" s="78"/>
      <c r="K12" s="51">
        <v>560</v>
      </c>
      <c r="L12" s="52">
        <f t="shared" si="0"/>
        <v>560</v>
      </c>
    </row>
    <row r="13" spans="2:12" ht="16.5" customHeight="1">
      <c r="B13" s="49">
        <v>14</v>
      </c>
      <c r="C13" s="77" t="s">
        <v>110</v>
      </c>
      <c r="D13" s="77"/>
      <c r="E13" s="77"/>
      <c r="F13" s="77"/>
      <c r="G13" s="77"/>
      <c r="H13" s="50">
        <v>1</v>
      </c>
      <c r="I13" s="78" t="s">
        <v>111</v>
      </c>
      <c r="J13" s="78"/>
      <c r="K13" s="51">
        <v>24.27</v>
      </c>
      <c r="L13" s="52">
        <f t="shared" si="0"/>
        <v>24.27</v>
      </c>
    </row>
    <row r="14" spans="2:12" ht="16.5" customHeight="1">
      <c r="B14" s="49">
        <v>15</v>
      </c>
      <c r="C14" s="77" t="s">
        <v>112</v>
      </c>
      <c r="D14" s="77"/>
      <c r="E14" s="77"/>
      <c r="F14" s="77"/>
      <c r="G14" s="77"/>
      <c r="H14" s="50">
        <v>2</v>
      </c>
      <c r="I14" s="78" t="s">
        <v>111</v>
      </c>
      <c r="J14" s="78"/>
      <c r="K14" s="51">
        <v>22.25</v>
      </c>
      <c r="L14" s="52">
        <f t="shared" si="0"/>
        <v>44.5</v>
      </c>
    </row>
    <row r="15" spans="2:12" ht="16.5" customHeight="1">
      <c r="B15" s="49">
        <v>17</v>
      </c>
      <c r="C15" s="77" t="s">
        <v>113</v>
      </c>
      <c r="D15" s="77"/>
      <c r="E15" s="77"/>
      <c r="F15" s="77"/>
      <c r="G15" s="77"/>
      <c r="H15" s="50">
        <v>2</v>
      </c>
      <c r="I15" s="78" t="s">
        <v>114</v>
      </c>
      <c r="J15" s="78"/>
      <c r="K15" s="51">
        <v>323.27</v>
      </c>
      <c r="L15" s="52">
        <f t="shared" si="0"/>
        <v>646.54</v>
      </c>
    </row>
    <row r="16" spans="2:12" ht="16.5" customHeight="1">
      <c r="B16" s="49">
        <v>21</v>
      </c>
      <c r="C16" s="77" t="s">
        <v>128</v>
      </c>
      <c r="D16" s="77"/>
      <c r="E16" s="77"/>
      <c r="F16" s="77"/>
      <c r="G16" s="77"/>
      <c r="H16" s="50">
        <v>14</v>
      </c>
      <c r="I16" s="78" t="s">
        <v>88</v>
      </c>
      <c r="J16" s="78"/>
      <c r="K16" s="51">
        <v>160</v>
      </c>
      <c r="L16" s="52">
        <f t="shared" si="0"/>
        <v>2240</v>
      </c>
    </row>
    <row r="17" spans="2:12" ht="16.5" customHeight="1">
      <c r="B17" s="49">
        <v>22</v>
      </c>
      <c r="C17" s="77" t="s">
        <v>129</v>
      </c>
      <c r="D17" s="77"/>
      <c r="E17" s="77"/>
      <c r="F17" s="77"/>
      <c r="G17" s="77"/>
      <c r="H17" s="50">
        <v>8</v>
      </c>
      <c r="I17" s="78" t="s">
        <v>88</v>
      </c>
      <c r="J17" s="78"/>
      <c r="K17" s="51">
        <v>220</v>
      </c>
      <c r="L17" s="52">
        <f t="shared" si="0"/>
        <v>1760</v>
      </c>
    </row>
    <row r="18" spans="2:12" ht="16.5" customHeight="1">
      <c r="B18" s="49">
        <v>29</v>
      </c>
      <c r="C18" s="77" t="s">
        <v>115</v>
      </c>
      <c r="D18" s="77"/>
      <c r="E18" s="77"/>
      <c r="F18" s="77"/>
      <c r="G18" s="77"/>
      <c r="H18" s="50">
        <v>1</v>
      </c>
      <c r="I18" s="78" t="s">
        <v>116</v>
      </c>
      <c r="J18" s="78"/>
      <c r="K18" s="51">
        <v>367</v>
      </c>
      <c r="L18" s="52">
        <f t="shared" si="0"/>
        <v>367</v>
      </c>
    </row>
    <row r="19" spans="2:12" ht="16.5" customHeight="1">
      <c r="B19" s="49">
        <v>31</v>
      </c>
      <c r="C19" s="77" t="s">
        <v>117</v>
      </c>
      <c r="D19" s="77"/>
      <c r="E19" s="77"/>
      <c r="F19" s="77"/>
      <c r="G19" s="77"/>
      <c r="H19" s="50">
        <v>4</v>
      </c>
      <c r="I19" s="78" t="s">
        <v>88</v>
      </c>
      <c r="J19" s="78"/>
      <c r="K19" s="54">
        <v>236.22</v>
      </c>
      <c r="L19" s="52">
        <f t="shared" si="0"/>
        <v>944.88</v>
      </c>
    </row>
    <row r="20" spans="2:12" ht="16.5" customHeight="1">
      <c r="B20" s="49">
        <v>32</v>
      </c>
      <c r="C20" s="77" t="s">
        <v>118</v>
      </c>
      <c r="D20" s="77"/>
      <c r="E20" s="77"/>
      <c r="F20" s="77"/>
      <c r="G20" s="77"/>
      <c r="H20" s="50">
        <v>200</v>
      </c>
      <c r="I20" s="78" t="s">
        <v>88</v>
      </c>
      <c r="J20" s="78"/>
      <c r="K20" s="51">
        <v>0.63</v>
      </c>
      <c r="L20" s="52">
        <f t="shared" si="0"/>
        <v>126</v>
      </c>
    </row>
    <row r="21" spans="2:12" ht="16.5" customHeight="1">
      <c r="B21" s="49">
        <v>35</v>
      </c>
      <c r="C21" s="77" t="s">
        <v>119</v>
      </c>
      <c r="D21" s="77"/>
      <c r="E21" s="77"/>
      <c r="F21" s="77"/>
      <c r="G21" s="77"/>
      <c r="H21" s="55">
        <v>1.5</v>
      </c>
      <c r="I21" s="78" t="s">
        <v>120</v>
      </c>
      <c r="J21" s="78"/>
      <c r="K21" s="51">
        <v>224.2</v>
      </c>
      <c r="L21" s="52">
        <f t="shared" si="0"/>
        <v>336.29999999999995</v>
      </c>
    </row>
    <row r="22" spans="2:12" ht="16.5" customHeight="1">
      <c r="B22" s="49">
        <v>36</v>
      </c>
      <c r="C22" s="77" t="s">
        <v>121</v>
      </c>
      <c r="D22" s="77"/>
      <c r="E22" s="77"/>
      <c r="F22" s="77"/>
      <c r="G22" s="77"/>
      <c r="H22" s="55">
        <v>0.2</v>
      </c>
      <c r="I22" s="78" t="s">
        <v>120</v>
      </c>
      <c r="J22" s="78"/>
      <c r="K22" s="51">
        <v>320</v>
      </c>
      <c r="L22" s="52">
        <f t="shared" si="0"/>
        <v>64</v>
      </c>
    </row>
    <row r="23" spans="2:12" ht="16.5" customHeight="1">
      <c r="B23" s="49">
        <v>37</v>
      </c>
      <c r="C23" s="77" t="s">
        <v>122</v>
      </c>
      <c r="D23" s="77"/>
      <c r="E23" s="77"/>
      <c r="F23" s="77"/>
      <c r="G23" s="77"/>
      <c r="H23" s="50">
        <v>1</v>
      </c>
      <c r="I23" s="78" t="s">
        <v>88</v>
      </c>
      <c r="J23" s="78"/>
      <c r="K23" s="51">
        <v>395.3</v>
      </c>
      <c r="L23" s="52">
        <f t="shared" si="0"/>
        <v>395.3</v>
      </c>
    </row>
    <row r="24" spans="2:12" ht="16.5" customHeight="1">
      <c r="B24" s="53">
        <v>40</v>
      </c>
      <c r="C24" s="72" t="s">
        <v>130</v>
      </c>
      <c r="D24" s="72"/>
      <c r="E24" s="72"/>
      <c r="F24" s="72"/>
      <c r="G24" s="72"/>
      <c r="H24" s="39">
        <v>12</v>
      </c>
      <c r="I24" s="79" t="s">
        <v>88</v>
      </c>
      <c r="J24" s="79"/>
      <c r="K24" s="41">
        <v>36</v>
      </c>
      <c r="L24" s="52">
        <f t="shared" si="0"/>
        <v>432</v>
      </c>
    </row>
    <row r="25" spans="2:12" ht="16.5" customHeight="1">
      <c r="B25" s="56">
        <v>43</v>
      </c>
      <c r="C25" s="80" t="s">
        <v>123</v>
      </c>
      <c r="D25" s="81"/>
      <c r="E25" s="81"/>
      <c r="F25" s="81"/>
      <c r="G25" s="81"/>
      <c r="H25" s="57">
        <v>1</v>
      </c>
      <c r="I25" s="82" t="s">
        <v>124</v>
      </c>
      <c r="J25" s="83"/>
      <c r="K25" s="58">
        <v>6480</v>
      </c>
      <c r="L25" s="52">
        <f t="shared" si="0"/>
        <v>6480</v>
      </c>
    </row>
    <row r="26" spans="2:12" ht="16.5" customHeight="1" thickBot="1">
      <c r="B26" s="49">
        <v>45</v>
      </c>
      <c r="C26" s="77" t="s">
        <v>125</v>
      </c>
      <c r="D26" s="77"/>
      <c r="E26" s="77"/>
      <c r="F26" s="77"/>
      <c r="G26" s="77"/>
      <c r="H26" s="50">
        <v>1</v>
      </c>
      <c r="I26" s="78" t="s">
        <v>88</v>
      </c>
      <c r="J26" s="78"/>
      <c r="K26" s="59">
        <v>600</v>
      </c>
      <c r="L26" s="52">
        <f t="shared" si="0"/>
        <v>600</v>
      </c>
    </row>
    <row r="27" spans="2:12" s="37" customFormat="1" ht="16.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3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61"/>
      <c r="L28" s="62">
        <f>SUM(L4:L27)</f>
        <v>29354.5</v>
      </c>
      <c r="M28" s="37"/>
    </row>
  </sheetData>
  <sheetProtection/>
  <mergeCells count="51">
    <mergeCell ref="C26:G26"/>
    <mergeCell ref="I26:J26"/>
    <mergeCell ref="C23:G23"/>
    <mergeCell ref="I23:J23"/>
    <mergeCell ref="C24:G24"/>
    <mergeCell ref="I24:J24"/>
    <mergeCell ref="C25:G25"/>
    <mergeCell ref="I25:J25"/>
    <mergeCell ref="C20:G20"/>
    <mergeCell ref="I20:J20"/>
    <mergeCell ref="C21:G21"/>
    <mergeCell ref="I21:J21"/>
    <mergeCell ref="C22:G22"/>
    <mergeCell ref="I22:J22"/>
    <mergeCell ref="C17:G17"/>
    <mergeCell ref="I17:J17"/>
    <mergeCell ref="C18:G18"/>
    <mergeCell ref="I18:J18"/>
    <mergeCell ref="C19:G19"/>
    <mergeCell ref="I19:J19"/>
    <mergeCell ref="C14:G14"/>
    <mergeCell ref="I14:J14"/>
    <mergeCell ref="C15:G15"/>
    <mergeCell ref="I15:J15"/>
    <mergeCell ref="C16:G16"/>
    <mergeCell ref="I16:J16"/>
    <mergeCell ref="C11:G11"/>
    <mergeCell ref="I11:J11"/>
    <mergeCell ref="C12:G12"/>
    <mergeCell ref="I12:J12"/>
    <mergeCell ref="C13:G13"/>
    <mergeCell ref="I13:J13"/>
    <mergeCell ref="C8:G8"/>
    <mergeCell ref="I8:J8"/>
    <mergeCell ref="C9:G9"/>
    <mergeCell ref="I9:J9"/>
    <mergeCell ref="C10:G10"/>
    <mergeCell ref="I10:J10"/>
    <mergeCell ref="C6:G6"/>
    <mergeCell ref="I6:J6"/>
    <mergeCell ref="C4:G4"/>
    <mergeCell ref="I4:J4"/>
    <mergeCell ref="C7:G7"/>
    <mergeCell ref="I7:J7"/>
    <mergeCell ref="B2:B3"/>
    <mergeCell ref="C2:G3"/>
    <mergeCell ref="H2:J3"/>
    <mergeCell ref="K2:K3"/>
    <mergeCell ref="L2:L3"/>
    <mergeCell ref="C5:G5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Владимирович</dc:creator>
  <cp:keywords/>
  <dc:description/>
  <cp:lastModifiedBy>Хитири Виола Александровна</cp:lastModifiedBy>
  <cp:lastPrinted>2015-03-19T05:39:32Z</cp:lastPrinted>
  <dcterms:created xsi:type="dcterms:W3CDTF">2013-05-07T18:17:16Z</dcterms:created>
  <dcterms:modified xsi:type="dcterms:W3CDTF">2021-12-03T11:11:20Z</dcterms:modified>
  <cp:category/>
  <cp:version/>
  <cp:contentType/>
  <cp:contentStatus/>
</cp:coreProperties>
</file>